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80" yWindow="3825" windowWidth="16365" windowHeight="6495"/>
  </bookViews>
  <sheets>
    <sheet name="TWVitoria" sheetId="1" r:id="rId1"/>
  </sheets>
  <calcPr calcId="125725"/>
</workbook>
</file>

<file path=xl/calcChain.xml><?xml version="1.0" encoding="utf-8"?>
<calcChain xmlns="http://schemas.openxmlformats.org/spreadsheetml/2006/main">
  <c r="L19" i="1"/>
  <c r="L18"/>
  <c r="L17"/>
  <c r="L16"/>
  <c r="L15"/>
  <c r="L14"/>
  <c r="L13"/>
  <c r="L12"/>
  <c r="L11"/>
  <c r="L10"/>
  <c r="J19"/>
  <c r="J18"/>
  <c r="J17"/>
  <c r="J16"/>
  <c r="J15"/>
  <c r="J14"/>
  <c r="J13"/>
  <c r="J12"/>
  <c r="J11"/>
  <c r="J10"/>
  <c r="G12"/>
  <c r="G11"/>
  <c r="G10"/>
  <c r="F20"/>
  <c r="F19"/>
  <c r="F18"/>
  <c r="F17"/>
  <c r="F16"/>
  <c r="F15"/>
  <c r="F14"/>
  <c r="F13"/>
  <c r="F12"/>
  <c r="F11"/>
  <c r="F10"/>
  <c r="I20"/>
  <c r="L20" l="1"/>
  <c r="G13" l="1"/>
  <c r="G14" s="1"/>
  <c r="G15" s="1"/>
  <c r="G16" s="1"/>
  <c r="G17" s="1"/>
  <c r="G18" s="1"/>
  <c r="G19" s="1"/>
</calcChain>
</file>

<file path=xl/comments1.xml><?xml version="1.0" encoding="utf-8"?>
<comments xmlns="http://schemas.openxmlformats.org/spreadsheetml/2006/main">
  <authors>
    <author>ohernandez</author>
  </authors>
  <commentList>
    <comment ref="I9" authorId="0">
      <text>
        <r>
          <rPr>
            <b/>
            <sz val="8"/>
            <color indexed="17"/>
            <rFont val="Tahoma"/>
            <family val="2"/>
          </rPr>
          <t>Intenmón Oxam: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sz val="8"/>
            <color indexed="81"/>
            <rFont val="Tahoma"/>
            <family val="2"/>
          </rPr>
          <t>Anote el tiempo de descanso para cada una de las etapas.  (h:mm)</t>
        </r>
      </text>
    </comment>
  </commentList>
</comments>
</file>

<file path=xl/sharedStrings.xml><?xml version="1.0" encoding="utf-8"?>
<sst xmlns="http://schemas.openxmlformats.org/spreadsheetml/2006/main" count="40" uniqueCount="39">
  <si>
    <t>Tiempo Caminando</t>
  </si>
  <si>
    <t>Llegada a:</t>
  </si>
  <si>
    <t>Hora de salida</t>
  </si>
  <si>
    <t>Tiempo Acumulado</t>
  </si>
  <si>
    <t>Edita los cuadros amarillos</t>
  </si>
  <si>
    <t>Etapas</t>
  </si>
  <si>
    <t>Calculadora tiempo equipo</t>
  </si>
  <si>
    <t>Velocidad
kms/Hora</t>
  </si>
  <si>
    <t>Hora de incio ofical:</t>
  </si>
  <si>
    <t>Hora de llegada</t>
  </si>
  <si>
    <t>TOTAL</t>
  </si>
  <si>
    <t>Cierre del control</t>
  </si>
  <si>
    <t>Distancia kms</t>
  </si>
  <si>
    <t>Descanso (minutos)</t>
  </si>
  <si>
    <r>
      <rPr>
        <b/>
        <sz val="11"/>
        <rFont val="Verdana"/>
        <family val="2"/>
      </rPr>
      <t>Paso 1. Velocidad Kms/Hora:</t>
    </r>
    <r>
      <rPr>
        <sz val="11"/>
        <rFont val="Verdana"/>
        <family val="2"/>
      </rPr>
      <t xml:space="preserve"> Introduce la velocidad de tu equipo km para cada una de las etapas, en función de sus tiempos de entrenamiento reales</t>
    </r>
  </si>
  <si>
    <r>
      <rPr>
        <b/>
        <sz val="11"/>
        <rFont val="Verdana"/>
        <family val="2"/>
      </rPr>
      <t>Paso 2. Descanso:</t>
    </r>
    <r>
      <rPr>
        <sz val="11"/>
        <rFont val="Verdana"/>
        <family val="2"/>
      </rPr>
      <t xml:space="preserve"> Introduce los minutos en la barra de fórmulas. Comprueba que no superas los horarios de cierre de control ni las 32h totales</t>
    </r>
  </si>
  <si>
    <t>Caminando</t>
  </si>
  <si>
    <t>Descanso</t>
  </si>
  <si>
    <t>C1</t>
  </si>
  <si>
    <t>C2</t>
  </si>
  <si>
    <t>C3</t>
  </si>
  <si>
    <t>C4</t>
  </si>
  <si>
    <t>C5</t>
  </si>
  <si>
    <t>C7</t>
  </si>
  <si>
    <t>C8</t>
  </si>
  <si>
    <t>C9</t>
  </si>
  <si>
    <t>VITORIA GASTEIZ</t>
  </si>
  <si>
    <t>SUBIJANA DE ALAVA</t>
  </si>
  <si>
    <t>PUERTO DE VITORA (A2124)</t>
  </si>
  <si>
    <t>ULLIBARRI DE LOS OLLEROS</t>
  </si>
  <si>
    <t>ALEGRIA DULANTZI</t>
  </si>
  <si>
    <t>PARQUE DE GARAIO</t>
  </si>
  <si>
    <t>LANDA</t>
  </si>
  <si>
    <t>AMARITA</t>
  </si>
  <si>
    <t>Apertura del control</t>
  </si>
  <si>
    <t>Puesta de Sol Sábado 20 a las 21:31h.
Amanece Domingo 21/5 a las 06:43h.
Luna menguante - 40,7% Iluminación</t>
  </si>
  <si>
    <t>C10</t>
  </si>
  <si>
    <t>PUERTO DE ZALDIARAN (A3120)</t>
  </si>
  <si>
    <t>ERENTXU</t>
  </si>
</sst>
</file>

<file path=xl/styles.xml><?xml version="1.0" encoding="utf-8"?>
<styleSheet xmlns="http://schemas.openxmlformats.org/spreadsheetml/2006/main">
  <numFmts count="7">
    <numFmt numFmtId="164" formatCode="0.0"/>
    <numFmt numFmtId="165" formatCode="[$-409]h:mm\ AM/PM;@"/>
    <numFmt numFmtId="166" formatCode="[$-F400]h:mm:ss\ AM/PM"/>
    <numFmt numFmtId="167" formatCode="hh:mm"/>
    <numFmt numFmtId="168" formatCode="[h]:mm:ss;@"/>
    <numFmt numFmtId="169" formatCode="h:mm:ss;@"/>
    <numFmt numFmtId="170" formatCode="[hh]:mm:ss"/>
  </numFmts>
  <fonts count="13">
    <font>
      <sz val="10"/>
      <name val="Arial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8"/>
      <color indexed="17"/>
      <name val="Tahoma"/>
      <family val="2"/>
    </font>
    <font>
      <sz val="11"/>
      <name val="Verdana"/>
      <family val="2"/>
    </font>
    <font>
      <b/>
      <sz val="11"/>
      <name val="Verdana"/>
      <family val="2"/>
    </font>
    <font>
      <sz val="11"/>
      <color indexed="9"/>
      <name val="Verdana"/>
      <family val="2"/>
    </font>
    <font>
      <b/>
      <sz val="11"/>
      <color indexed="9"/>
      <name val="Verdana"/>
      <family val="2"/>
    </font>
    <font>
      <b/>
      <sz val="11"/>
      <color indexed="9"/>
      <name val="Verdana"/>
      <family val="2"/>
    </font>
    <font>
      <sz val="11"/>
      <color indexed="9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28"/>
      <color indexed="20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4" fillId="3" borderId="0" xfId="0" applyFont="1" applyFill="1"/>
    <xf numFmtId="0" fontId="4" fillId="3" borderId="0" xfId="0" applyFont="1" applyFill="1" applyAlignment="1">
      <alignment horizontal="right"/>
    </xf>
    <xf numFmtId="20" fontId="4" fillId="3" borderId="0" xfId="0" applyNumberFormat="1" applyFont="1" applyFill="1" applyAlignment="1">
      <alignment horizontal="right"/>
    </xf>
    <xf numFmtId="0" fontId="5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20" fontId="4" fillId="3" borderId="0" xfId="0" applyNumberFormat="1" applyFont="1" applyFill="1" applyAlignment="1">
      <alignment horizontal="right" vertical="center"/>
    </xf>
    <xf numFmtId="20" fontId="5" fillId="3" borderId="0" xfId="0" applyNumberFormat="1" applyFont="1" applyFill="1" applyBorder="1" applyAlignment="1">
      <alignment horizontal="left" vertical="center"/>
    </xf>
    <xf numFmtId="0" fontId="4" fillId="3" borderId="0" xfId="0" applyNumberFormat="1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12" fillId="3" borderId="0" xfId="0" applyFont="1" applyFill="1" applyAlignment="1" applyProtection="1">
      <alignment horizontal="left" vertical="center"/>
      <protection locked="0"/>
    </xf>
    <xf numFmtId="20" fontId="4" fillId="7" borderId="0" xfId="0" applyNumberFormat="1" applyFont="1" applyFill="1" applyAlignment="1">
      <alignment horizontal="right"/>
    </xf>
    <xf numFmtId="0" fontId="4" fillId="7" borderId="0" xfId="0" applyFont="1" applyFill="1" applyAlignment="1"/>
    <xf numFmtId="0" fontId="4" fillId="3" borderId="0" xfId="0" applyFont="1" applyFill="1" applyAlignment="1"/>
    <xf numFmtId="164" fontId="8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1" xfId="0" applyFont="1" applyFill="1" applyBorder="1" applyAlignment="1" applyProtection="1">
      <alignment horizontal="center" vertical="center"/>
      <protection locked="0"/>
    </xf>
    <xf numFmtId="164" fontId="7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6" borderId="1" xfId="0" applyFont="1" applyFill="1" applyBorder="1" applyAlignment="1" applyProtection="1">
      <alignment horizontal="center" vertical="center" wrapText="1"/>
      <protection locked="0"/>
    </xf>
    <xf numFmtId="20" fontId="8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5" borderId="1" xfId="0" applyFont="1" applyFill="1" applyBorder="1" applyAlignment="1" applyProtection="1">
      <alignment horizontal="center" vertical="center"/>
      <protection locked="0"/>
    </xf>
    <xf numFmtId="0" fontId="11" fillId="5" borderId="1" xfId="0" applyFont="1" applyFill="1" applyBorder="1" applyAlignment="1" applyProtection="1">
      <alignment horizontal="left" vertical="center"/>
      <protection locked="0"/>
    </xf>
    <xf numFmtId="164" fontId="10" fillId="5" borderId="1" xfId="0" applyNumberFormat="1" applyFont="1" applyFill="1" applyBorder="1" applyAlignment="1" applyProtection="1">
      <alignment horizontal="center" vertical="center"/>
      <protection locked="0"/>
    </xf>
    <xf numFmtId="164" fontId="5" fillId="2" borderId="1" xfId="0" applyNumberFormat="1" applyFont="1" applyFill="1" applyBorder="1" applyAlignment="1">
      <alignment horizontal="center" vertical="center"/>
    </xf>
    <xf numFmtId="20" fontId="10" fillId="3" borderId="1" xfId="0" applyNumberFormat="1" applyFont="1" applyFill="1" applyBorder="1" applyAlignment="1" applyProtection="1">
      <alignment horizontal="center" vertical="center"/>
      <protection locked="0"/>
    </xf>
    <xf numFmtId="166" fontId="5" fillId="2" borderId="1" xfId="0" applyNumberFormat="1" applyFont="1" applyFill="1" applyBorder="1" applyAlignment="1" applyProtection="1">
      <alignment horizontal="center" vertical="center"/>
      <protection locked="0"/>
    </xf>
    <xf numFmtId="20" fontId="10" fillId="8" borderId="1" xfId="0" applyNumberFormat="1" applyFont="1" applyFill="1" applyBorder="1" applyAlignment="1" applyProtection="1">
      <alignment horizontal="center" vertical="center"/>
      <protection locked="0"/>
    </xf>
    <xf numFmtId="20" fontId="11" fillId="3" borderId="1" xfId="0" applyNumberFormat="1" applyFont="1" applyFill="1" applyBorder="1" applyAlignment="1" applyProtection="1">
      <alignment horizontal="center" vertical="center"/>
      <protection locked="0"/>
    </xf>
    <xf numFmtId="166" fontId="5" fillId="8" borderId="1" xfId="0" applyNumberFormat="1" applyFont="1" applyFill="1" applyBorder="1" applyAlignment="1" applyProtection="1">
      <alignment horizontal="center" vertical="center"/>
      <protection locked="0"/>
    </xf>
    <xf numFmtId="0" fontId="9" fillId="4" borderId="1" xfId="0" applyFont="1" applyFill="1" applyBorder="1" applyAlignment="1" applyProtection="1">
      <alignment horizontal="right" vertical="center"/>
      <protection locked="0"/>
    </xf>
    <xf numFmtId="165" fontId="7" fillId="4" borderId="1" xfId="0" applyNumberFormat="1" applyFont="1" applyFill="1" applyBorder="1" applyAlignment="1">
      <alignment horizontal="center" vertical="center"/>
    </xf>
    <xf numFmtId="20" fontId="7" fillId="4" borderId="1" xfId="0" applyNumberFormat="1" applyFont="1" applyFill="1" applyBorder="1" applyAlignment="1" applyProtection="1">
      <alignment horizontal="center" vertical="center" wrapText="1"/>
      <protection locked="0"/>
    </xf>
    <xf numFmtId="167" fontId="4" fillId="3" borderId="0" xfId="0" applyNumberFormat="1" applyFont="1" applyFill="1"/>
    <xf numFmtId="168" fontId="4" fillId="3" borderId="0" xfId="0" applyNumberFormat="1" applyFont="1" applyFill="1"/>
    <xf numFmtId="168" fontId="10" fillId="3" borderId="1" xfId="0" applyNumberFormat="1" applyFont="1" applyFill="1" applyBorder="1" applyAlignment="1" applyProtection="1">
      <alignment horizontal="center" vertical="center"/>
      <protection locked="0"/>
    </xf>
    <xf numFmtId="169" fontId="10" fillId="3" borderId="1" xfId="0" applyNumberFormat="1" applyFont="1" applyFill="1" applyBorder="1" applyAlignment="1" applyProtection="1">
      <alignment horizontal="center" vertical="center"/>
      <protection locked="0"/>
    </xf>
    <xf numFmtId="170" fontId="11" fillId="3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 wrapText="1"/>
    </xf>
    <xf numFmtId="0" fontId="4" fillId="6" borderId="0" xfId="0" applyFont="1" applyFill="1" applyBorder="1" applyAlignment="1" applyProtection="1">
      <alignment horizontal="left" vertical="center" wrapText="1"/>
      <protection locked="0"/>
    </xf>
    <xf numFmtId="20" fontId="6" fillId="4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295275</xdr:colOff>
      <xdr:row>0</xdr:row>
      <xdr:rowOff>482599</xdr:rowOff>
    </xdr:from>
    <xdr:to>
      <xdr:col>10</xdr:col>
      <xdr:colOff>1016000</xdr:colOff>
      <xdr:row>6</xdr:row>
      <xdr:rowOff>13636</xdr:rowOff>
    </xdr:to>
    <xdr:pic>
      <xdr:nvPicPr>
        <xdr:cNvPr id="1145" name="Picture 1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88075" y="482599"/>
          <a:ext cx="5521325" cy="1867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31"/>
  <sheetViews>
    <sheetView tabSelected="1" zoomScale="75" zoomScaleNormal="85" workbookViewId="0">
      <selection activeCell="I25" sqref="I25"/>
    </sheetView>
  </sheetViews>
  <sheetFormatPr baseColWidth="10" defaultColWidth="9.140625" defaultRowHeight="14.25"/>
  <cols>
    <col min="1" max="1" width="1.28515625" style="1" customWidth="1"/>
    <col min="2" max="2" width="10" style="1" customWidth="1"/>
    <col min="3" max="3" width="44.5703125" style="1" customWidth="1"/>
    <col min="4" max="5" width="16.140625" style="2" customWidth="1"/>
    <col min="6" max="6" width="15.5703125" style="3" customWidth="1"/>
    <col min="7" max="9" width="14" style="3" customWidth="1"/>
    <col min="10" max="10" width="14" style="1" customWidth="1"/>
    <col min="11" max="11" width="16.42578125" style="3" customWidth="1"/>
    <col min="12" max="12" width="15.5703125" style="1" customWidth="1"/>
    <col min="13" max="16384" width="9.140625" style="1"/>
  </cols>
  <sheetData>
    <row r="1" spans="1:13" ht="37.5" customHeight="1">
      <c r="A1" s="13" t="s">
        <v>6</v>
      </c>
      <c r="B1" s="13"/>
      <c r="C1" s="13"/>
      <c r="D1" s="13"/>
      <c r="E1" s="13"/>
      <c r="F1" s="13"/>
      <c r="G1" s="13"/>
      <c r="H1" s="13"/>
      <c r="I1" s="13"/>
      <c r="K1" s="13"/>
    </row>
    <row r="2" spans="1:13" ht="21" customHeight="1">
      <c r="B2" s="39" t="s">
        <v>4</v>
      </c>
      <c r="C2" s="40"/>
      <c r="D2" s="40"/>
      <c r="E2" s="40"/>
    </row>
    <row r="3" spans="1:13" s="15" customFormat="1" ht="36.75" customHeight="1">
      <c r="B3" s="41" t="s">
        <v>14</v>
      </c>
      <c r="C3" s="41"/>
      <c r="D3" s="41"/>
      <c r="E3" s="41"/>
      <c r="F3" s="14"/>
      <c r="G3" s="14"/>
      <c r="H3" s="14"/>
      <c r="I3" s="14"/>
      <c r="K3" s="14"/>
    </row>
    <row r="4" spans="1:13" s="16" customFormat="1" ht="30.75" customHeight="1">
      <c r="B4" s="41" t="s">
        <v>15</v>
      </c>
      <c r="C4" s="41"/>
      <c r="D4" s="41"/>
      <c r="E4" s="41"/>
      <c r="F4" s="3"/>
      <c r="G4" s="3"/>
      <c r="H4" s="3"/>
      <c r="I4" s="3"/>
      <c r="K4" s="3"/>
    </row>
    <row r="5" spans="1:13" ht="10.5" customHeight="1">
      <c r="D5" s="1"/>
      <c r="E5" s="1"/>
      <c r="F5" s="1"/>
    </row>
    <row r="6" spans="1:13" s="5" customFormat="1" ht="45.75" customHeight="1">
      <c r="B6" s="42" t="s">
        <v>35</v>
      </c>
      <c r="C6" s="43"/>
      <c r="D6" s="43"/>
      <c r="E6" s="43"/>
      <c r="F6" s="12"/>
      <c r="G6" s="12"/>
      <c r="H6" s="12"/>
      <c r="I6" s="12"/>
      <c r="K6" s="12"/>
    </row>
    <row r="7" spans="1:13" s="5" customFormat="1" ht="9.75" customHeight="1">
      <c r="C7" s="4"/>
      <c r="D7" s="6"/>
      <c r="E7" s="7"/>
      <c r="F7" s="7"/>
      <c r="G7" s="7"/>
      <c r="H7" s="7"/>
      <c r="I7" s="7"/>
      <c r="K7" s="8"/>
    </row>
    <row r="8" spans="1:13" ht="27.75" customHeight="1">
      <c r="C8" s="31" t="s">
        <v>8</v>
      </c>
      <c r="D8" s="32">
        <v>0.375</v>
      </c>
      <c r="E8" s="9"/>
    </row>
    <row r="9" spans="1:13" s="11" customFormat="1" ht="40.5" customHeight="1">
      <c r="B9" s="17" t="s">
        <v>5</v>
      </c>
      <c r="C9" s="18" t="s">
        <v>1</v>
      </c>
      <c r="D9" s="19" t="s">
        <v>12</v>
      </c>
      <c r="E9" s="20" t="s">
        <v>7</v>
      </c>
      <c r="F9" s="21" t="s">
        <v>0</v>
      </c>
      <c r="G9" s="21" t="s">
        <v>9</v>
      </c>
      <c r="H9" s="33" t="s">
        <v>34</v>
      </c>
      <c r="I9" s="20" t="s">
        <v>13</v>
      </c>
      <c r="J9" s="21" t="s">
        <v>2</v>
      </c>
      <c r="K9" s="21" t="s">
        <v>11</v>
      </c>
      <c r="L9" s="21" t="s">
        <v>3</v>
      </c>
    </row>
    <row r="10" spans="1:13" s="5" customFormat="1" ht="25.5" customHeight="1">
      <c r="B10" s="22" t="s">
        <v>18</v>
      </c>
      <c r="C10" s="23" t="s">
        <v>27</v>
      </c>
      <c r="D10" s="24">
        <v>13.9</v>
      </c>
      <c r="E10" s="25">
        <v>5</v>
      </c>
      <c r="F10" s="37">
        <f>D10/E10/24</f>
        <v>0.11583333333333334</v>
      </c>
      <c r="G10" s="29">
        <f>+D8+F10</f>
        <v>0.49083333333333334</v>
      </c>
      <c r="H10" s="28">
        <v>0.42708333333333331</v>
      </c>
      <c r="I10" s="27">
        <v>1.0416666666666666E-2</v>
      </c>
      <c r="J10" s="26">
        <f>G10+I10</f>
        <v>0.50124999999999997</v>
      </c>
      <c r="K10" s="28">
        <v>0.60416666666666663</v>
      </c>
      <c r="L10" s="38">
        <f>+F10+I10</f>
        <v>0.12625</v>
      </c>
      <c r="M10" s="10"/>
    </row>
    <row r="11" spans="1:13" s="5" customFormat="1" ht="25.5" customHeight="1">
      <c r="B11" s="22" t="s">
        <v>19</v>
      </c>
      <c r="C11" s="23" t="s">
        <v>37</v>
      </c>
      <c r="D11" s="24">
        <v>8.4</v>
      </c>
      <c r="E11" s="25">
        <v>4</v>
      </c>
      <c r="F11" s="37">
        <f>D11/E11/24</f>
        <v>8.7500000000000008E-2</v>
      </c>
      <c r="G11" s="29">
        <f>+J10+F11</f>
        <v>0.58875</v>
      </c>
      <c r="H11" s="28">
        <v>0.46875</v>
      </c>
      <c r="I11" s="27">
        <v>1.0416666666666666E-2</v>
      </c>
      <c r="J11" s="26">
        <f>+G11+I11</f>
        <v>0.59916666666666663</v>
      </c>
      <c r="K11" s="28">
        <v>0.67708333333333337</v>
      </c>
      <c r="L11" s="38">
        <f>+L10+F11+I11</f>
        <v>0.22416666666666665</v>
      </c>
    </row>
    <row r="12" spans="1:13" s="5" customFormat="1" ht="25.5" customHeight="1">
      <c r="B12" s="22" t="s">
        <v>20</v>
      </c>
      <c r="C12" s="23" t="s">
        <v>28</v>
      </c>
      <c r="D12" s="24">
        <v>5.6</v>
      </c>
      <c r="E12" s="25">
        <v>4</v>
      </c>
      <c r="F12" s="37">
        <f>D12/E12/24</f>
        <v>5.8333333333333327E-2</v>
      </c>
      <c r="G12" s="29">
        <f>+J11+F12</f>
        <v>0.65749999999999997</v>
      </c>
      <c r="H12" s="28">
        <v>0.48958333333333331</v>
      </c>
      <c r="I12" s="27">
        <v>1.0416666666666666E-2</v>
      </c>
      <c r="J12" s="26">
        <f>+G12+I12</f>
        <v>0.6679166666666666</v>
      </c>
      <c r="K12" s="28">
        <v>0.75</v>
      </c>
      <c r="L12" s="38">
        <f>+L11+F12+I12</f>
        <v>0.29291666666666666</v>
      </c>
    </row>
    <row r="13" spans="1:13" s="5" customFormat="1" ht="25.5" customHeight="1">
      <c r="B13" s="22" t="s">
        <v>21</v>
      </c>
      <c r="C13" s="23" t="s">
        <v>29</v>
      </c>
      <c r="D13" s="24">
        <v>10.3</v>
      </c>
      <c r="E13" s="25">
        <v>4</v>
      </c>
      <c r="F13" s="37">
        <f>D13/E13/24</f>
        <v>0.10729166666666667</v>
      </c>
      <c r="G13" s="29">
        <f>+J11+F13</f>
        <v>0.7064583333333333</v>
      </c>
      <c r="H13" s="28">
        <v>0.53125</v>
      </c>
      <c r="I13" s="27">
        <v>1.0416666666666666E-2</v>
      </c>
      <c r="J13" s="26">
        <f>+G13+I13</f>
        <v>0.71687499999999993</v>
      </c>
      <c r="K13" s="28">
        <v>0.97916666666666663</v>
      </c>
      <c r="L13" s="38">
        <f>+L11+F13+I13</f>
        <v>0.34187499999999998</v>
      </c>
    </row>
    <row r="14" spans="1:13" s="5" customFormat="1" ht="25.5" customHeight="1">
      <c r="B14" s="22" t="s">
        <v>22</v>
      </c>
      <c r="C14" s="23" t="s">
        <v>38</v>
      </c>
      <c r="D14" s="24">
        <v>10.7</v>
      </c>
      <c r="E14" s="25">
        <v>4</v>
      </c>
      <c r="F14" s="37">
        <f>D14/E14/24</f>
        <v>0.11145833333333333</v>
      </c>
      <c r="G14" s="29">
        <f t="shared" ref="G11:G19" si="0">+J13+F14</f>
        <v>0.82833333333333325</v>
      </c>
      <c r="H14" s="28">
        <v>0.5625</v>
      </c>
      <c r="I14" s="27">
        <v>1.3888888888888888E-2</v>
      </c>
      <c r="J14" s="26">
        <f>+G14+I14</f>
        <v>0.84222222222222209</v>
      </c>
      <c r="K14" s="28">
        <v>4.1666666666666664E-2</v>
      </c>
      <c r="L14" s="38">
        <f>+L13+F14+I14</f>
        <v>0.46722222222222221</v>
      </c>
    </row>
    <row r="15" spans="1:13" s="5" customFormat="1" ht="25.5" customHeight="1">
      <c r="B15" s="22" t="s">
        <v>22</v>
      </c>
      <c r="C15" s="23" t="s">
        <v>30</v>
      </c>
      <c r="D15" s="24">
        <v>3.6</v>
      </c>
      <c r="E15" s="25">
        <v>3</v>
      </c>
      <c r="F15" s="37">
        <f>D15/E15/24</f>
        <v>4.9999999999999996E-2</v>
      </c>
      <c r="G15" s="29">
        <f t="shared" si="0"/>
        <v>0.89222222222222214</v>
      </c>
      <c r="H15" s="28">
        <v>0.58333333333333337</v>
      </c>
      <c r="I15" s="27">
        <v>1.3888888888888888E-2</v>
      </c>
      <c r="J15" s="26">
        <f>+G15+I15</f>
        <v>0.90611111111111098</v>
      </c>
      <c r="K15" s="28">
        <v>0.14583333333333334</v>
      </c>
      <c r="L15" s="38">
        <f>+L14+F15+I15</f>
        <v>0.53111111111111109</v>
      </c>
    </row>
    <row r="16" spans="1:13" s="5" customFormat="1" ht="25.5" customHeight="1">
      <c r="B16" s="22" t="s">
        <v>23</v>
      </c>
      <c r="C16" s="23" t="s">
        <v>31</v>
      </c>
      <c r="D16" s="24">
        <v>11</v>
      </c>
      <c r="E16" s="25">
        <v>3</v>
      </c>
      <c r="F16" s="37">
        <f>D16/E16/24</f>
        <v>0.15277777777777776</v>
      </c>
      <c r="G16" s="29">
        <f t="shared" si="0"/>
        <v>1.0588888888888888</v>
      </c>
      <c r="H16" s="28">
        <v>0.65625</v>
      </c>
      <c r="I16" s="27">
        <v>1.3888888888888888E-2</v>
      </c>
      <c r="J16" s="26">
        <f>+G16+I16</f>
        <v>1.0727777777777776</v>
      </c>
      <c r="K16" s="28">
        <v>0.25</v>
      </c>
      <c r="L16" s="38">
        <f>+L15+F16+I16</f>
        <v>0.69777777777777772</v>
      </c>
    </row>
    <row r="17" spans="2:12" s="5" customFormat="1" ht="25.5" customHeight="1">
      <c r="B17" s="22" t="s">
        <v>24</v>
      </c>
      <c r="C17" s="23" t="s">
        <v>32</v>
      </c>
      <c r="D17" s="24">
        <v>17.3</v>
      </c>
      <c r="E17" s="25">
        <v>3</v>
      </c>
      <c r="F17" s="37">
        <f>D17/E17/24</f>
        <v>0.24027777777777778</v>
      </c>
      <c r="G17" s="29">
        <f t="shared" si="0"/>
        <v>1.3130555555555554</v>
      </c>
      <c r="H17" s="28">
        <v>0.72916666666666663</v>
      </c>
      <c r="I17" s="27">
        <v>1.3888888888888888E-2</v>
      </c>
      <c r="J17" s="26">
        <f>+G17+I17</f>
        <v>1.3269444444444443</v>
      </c>
      <c r="K17" s="28">
        <v>0.5</v>
      </c>
      <c r="L17" s="38">
        <f>+L16+F17+I17</f>
        <v>0.95194444444444437</v>
      </c>
    </row>
    <row r="18" spans="2:12" s="5" customFormat="1" ht="25.5" customHeight="1">
      <c r="B18" s="22" t="s">
        <v>25</v>
      </c>
      <c r="C18" s="23" t="s">
        <v>33</v>
      </c>
      <c r="D18" s="24">
        <v>11.2</v>
      </c>
      <c r="E18" s="25">
        <v>3</v>
      </c>
      <c r="F18" s="37">
        <f>D18/E18/24</f>
        <v>0.15555555555555553</v>
      </c>
      <c r="G18" s="29">
        <f t="shared" si="0"/>
        <v>1.4824999999999997</v>
      </c>
      <c r="H18" s="28">
        <v>0.77083333333333337</v>
      </c>
      <c r="I18" s="27">
        <v>1.3888888888888888E-2</v>
      </c>
      <c r="J18" s="26">
        <f>+G18+I18</f>
        <v>1.4963888888888885</v>
      </c>
      <c r="K18" s="28">
        <v>0.625</v>
      </c>
      <c r="L18" s="38">
        <f>+L17+F18+I18</f>
        <v>1.1213888888888888</v>
      </c>
    </row>
    <row r="19" spans="2:12" s="5" customFormat="1" ht="25.5" customHeight="1">
      <c r="B19" s="22" t="s">
        <v>36</v>
      </c>
      <c r="C19" s="23" t="s">
        <v>26</v>
      </c>
      <c r="D19" s="24">
        <v>7.5</v>
      </c>
      <c r="E19" s="25">
        <v>3</v>
      </c>
      <c r="F19" s="37">
        <f>D19/E19/24</f>
        <v>0.10416666666666667</v>
      </c>
      <c r="G19" s="29">
        <f t="shared" si="0"/>
        <v>1.6005555555555553</v>
      </c>
      <c r="H19" s="28">
        <v>0.8125</v>
      </c>
      <c r="I19" s="27">
        <v>1.3888888888888888E-2</v>
      </c>
      <c r="J19" s="26">
        <f>+G19+I19</f>
        <v>1.6144444444444441</v>
      </c>
      <c r="K19" s="28">
        <v>0.70833333333333337</v>
      </c>
      <c r="L19" s="38">
        <f>+L18+F19+I19</f>
        <v>1.2394444444444443</v>
      </c>
    </row>
    <row r="20" spans="2:12">
      <c r="E20" s="25" t="s">
        <v>16</v>
      </c>
      <c r="F20" s="36">
        <f>SUM(F10:F19)</f>
        <v>1.1831944444444447</v>
      </c>
      <c r="G20" s="29" t="s">
        <v>17</v>
      </c>
      <c r="H20" s="28" t="s">
        <v>10</v>
      </c>
      <c r="I20" s="30">
        <f>SUM(I10:I19)</f>
        <v>0.12500000000000003</v>
      </c>
      <c r="J20" s="28"/>
      <c r="K20" s="28"/>
      <c r="L20" s="38">
        <f>+F20+I20</f>
        <v>1.3081944444444447</v>
      </c>
    </row>
    <row r="22" spans="2:12">
      <c r="C22" s="34"/>
    </row>
    <row r="23" spans="2:12">
      <c r="C23" s="34"/>
    </row>
    <row r="24" spans="2:12">
      <c r="C24" s="34"/>
    </row>
    <row r="25" spans="2:12">
      <c r="C25" s="34"/>
    </row>
    <row r="26" spans="2:12">
      <c r="C26" s="34"/>
    </row>
    <row r="27" spans="2:12">
      <c r="C27" s="34"/>
    </row>
    <row r="28" spans="2:12">
      <c r="C28" s="34"/>
    </row>
    <row r="29" spans="2:12">
      <c r="C29" s="34"/>
    </row>
    <row r="30" spans="2:12">
      <c r="C30" s="34"/>
    </row>
    <row r="31" spans="2:12">
      <c r="C31" s="35"/>
    </row>
  </sheetData>
  <mergeCells count="4">
    <mergeCell ref="B2:E2"/>
    <mergeCell ref="B3:E3"/>
    <mergeCell ref="B4:E4"/>
    <mergeCell ref="B6:E6"/>
  </mergeCells>
  <phoneticPr fontId="0" type="noConversion"/>
  <pageMargins left="0.75" right="0.75" top="1" bottom="1" header="0.5" footer="0.5"/>
  <pageSetup paperSize="9" scale="64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TWVitoria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ohernandez</cp:lastModifiedBy>
  <cp:lastPrinted>2009-10-21T03:13:21Z</cp:lastPrinted>
  <dcterms:created xsi:type="dcterms:W3CDTF">2008-03-25T05:45:35Z</dcterms:created>
  <dcterms:modified xsi:type="dcterms:W3CDTF">2017-02-15T12:27:37Z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291778200</vt:i4>
  </property>
  <property fmtid="{D5CDD505-2E9C-101B-9397-08002B2CF9AE}" pid="3" name="_NewReviewCycle">
    <vt:lpwstr/>
  </property>
  <property fmtid="{D5CDD505-2E9C-101B-9397-08002B2CF9AE}" pid="4" name="_EmailSubject">
    <vt:lpwstr>Calculadora Euskadi</vt:lpwstr>
  </property>
  <property fmtid="{D5CDD505-2E9C-101B-9397-08002B2CF9AE}" pid="5" name="_AuthorEmail">
    <vt:lpwstr>ohernandez@OxfamIntermon.org</vt:lpwstr>
  </property>
  <property fmtid="{D5CDD505-2E9C-101B-9397-08002B2CF9AE}" pid="6" name="_AuthorEmailDisplayName">
    <vt:lpwstr>Oscar Hernandez</vt:lpwstr>
  </property>
  <property fmtid="{D5CDD505-2E9C-101B-9397-08002B2CF9AE}" pid="7" name="_PreviousAdHocReviewCycleID">
    <vt:i4>1963739041</vt:i4>
  </property>
</Properties>
</file>