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uador\dmdc\ACF\EVENTOS DEPORTIVOS DE CAPTACIÓN\TW18\Logistica Madrid\"/>
    </mc:Choice>
  </mc:AlternateContent>
  <bookViews>
    <workbookView xWindow="0" yWindow="45" windowWidth="7050" windowHeight="9120"/>
  </bookViews>
  <sheets>
    <sheet name="TWMadrid" sheetId="1" r:id="rId1"/>
  </sheets>
  <calcPr calcId="162913"/>
</workbook>
</file>

<file path=xl/calcChain.xml><?xml version="1.0" encoding="utf-8"?>
<calcChain xmlns="http://schemas.openxmlformats.org/spreadsheetml/2006/main">
  <c r="H17" i="1" l="1"/>
  <c r="F16" i="1"/>
  <c r="F15" i="1"/>
  <c r="F14" i="1"/>
  <c r="F13" i="1"/>
  <c r="F12" i="1"/>
  <c r="F11" i="1"/>
  <c r="F10" i="1"/>
  <c r="G10" i="1" s="1"/>
  <c r="I10" i="1" l="1"/>
  <c r="F17" i="1"/>
  <c r="K17" i="1" s="1"/>
  <c r="K10" i="1"/>
  <c r="K11" i="1" s="1"/>
  <c r="K12" i="1" s="1"/>
  <c r="G11" i="1" l="1"/>
  <c r="I11" i="1" s="1"/>
  <c r="K13" i="1"/>
  <c r="K14" i="1" s="1"/>
  <c r="K15" i="1" s="1"/>
  <c r="K16" i="1" s="1"/>
  <c r="G12" i="1" l="1"/>
  <c r="I12" i="1" s="1"/>
  <c r="G13" i="1" s="1"/>
  <c r="I13" i="1" s="1"/>
  <c r="G14" i="1" s="1"/>
  <c r="I14" i="1" s="1"/>
  <c r="G15" i="1" s="1"/>
  <c r="I15" i="1" s="1"/>
  <c r="G16" i="1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<sst xmlns="http://schemas.openxmlformats.org/spreadsheetml/2006/main" count="25" uniqueCount="22">
  <si>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</si>
  <si>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</si>
  <si>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</si>
  <si>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</si>
  <si>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</si>
  <si>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</si>
  <si>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</si>
  <si>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</si>
  <si>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</si>
  <si>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</si>
  <si>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TOTAL</t>
  </si>
  <si>
    <t>Cierre del control</t>
  </si>
  <si>
    <t>Lozoya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</si>
  <si>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</si>
  <si>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</si>
  <si>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</si>
  <si>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</si>
  <si>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</si>
  <si>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</si>
  <si>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Las Presillas</t>
  </si>
  <si>
    <t>Garganta de los Montes</t>
  </si>
  <si>
    <t>Canencia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</si>
</sst>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8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20" fontId="4" fillId="7" borderId="2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 applyProtection="1">
      <alignment horizontal="right" vertical="center"/>
      <protection locked="0"/>
    </xf>
    <xf numFmtId="165" fontId="5" fillId="7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0</xdr:rowOff>
    </xdr:from>
    <xdr:to>
      <xdr:col>9</xdr:col>
      <xdr:colOff>789254</xdr:colOff>
      <xdr:row>5</xdr:row>
      <xdr:rowOff>203200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546100"/>
          <a:ext cx="4354779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9"/>
  <sheetViews>
    <sheetView tabSelected="1" zoomScale="75" zoomScaleNormal="85" workbookViewId="0">
      <selection activeCell="C26" sqref="C26"/>
    </sheetView>
  </sheetViews>
  <sheetFormatPr baseColWidth="10" defaultColWidth="9.140625" defaultRowHeight="14.25" x14ac:dyDescent="0.2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6384" width="9.140625" style="1"/>
  </cols>
  <sheetData>
    <row r="1" spans="1:12" ht="37.5" customHeight="1" x14ac:dyDescent="0.2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 x14ac:dyDescent="0.2">
      <c r="B2" s="48" t="s">
        <v>4</v>
      </c>
      <c r="C2" s="49"/>
      <c r="D2" s="49"/>
      <c r="E2" s="49"/>
    </row>
    <row r="3" spans="1:12" s="19" customFormat="1" ht="36.75" customHeight="1" x14ac:dyDescent="0.2">
      <c r="B3" s="50" t="s">
        <v>15</v>
      </c>
      <c r="C3" s="50"/>
      <c r="D3" s="50"/>
      <c r="E3" s="50"/>
      <c r="F3" s="18"/>
      <c r="G3" s="18"/>
      <c r="H3" s="18"/>
      <c r="I3" s="18"/>
      <c r="K3" s="18"/>
    </row>
    <row r="4" spans="1:12" s="20" customFormat="1" ht="30.75" customHeight="1" x14ac:dyDescent="0.2">
      <c r="B4" s="50" t="s">
        <v>16</v>
      </c>
      <c r="C4" s="50"/>
      <c r="D4" s="50"/>
      <c r="E4" s="50"/>
      <c r="F4" s="3"/>
      <c r="G4" s="3"/>
      <c r="H4" s="3"/>
      <c r="I4" s="3"/>
      <c r="K4" s="3"/>
    </row>
    <row r="5" spans="1:12" ht="10.5" customHeight="1" x14ac:dyDescent="0.2">
      <c r="D5" s="1"/>
      <c r="E5" s="1"/>
      <c r="F5" s="1"/>
    </row>
    <row r="6" spans="1:12" s="5" customFormat="1" ht="30" customHeight="1" x14ac:dyDescent="0.2">
      <c r="B6" s="51"/>
      <c r="C6" s="52"/>
      <c r="D6" s="52"/>
      <c r="E6" s="52"/>
      <c r="F6" s="16"/>
      <c r="G6" s="16"/>
      <c r="H6" s="16"/>
      <c r="I6" s="16"/>
      <c r="K6" s="16"/>
    </row>
    <row r="7" spans="1:12" s="5" customFormat="1" ht="9.75" customHeight="1" x14ac:dyDescent="0.2">
      <c r="C7" s="4"/>
      <c r="D7" s="6"/>
      <c r="E7" s="7"/>
      <c r="F7" s="7"/>
      <c r="G7" s="7"/>
      <c r="H7" s="7"/>
      <c r="I7" s="7"/>
      <c r="K7" s="8"/>
    </row>
    <row r="8" spans="1:12" ht="27.75" customHeight="1" x14ac:dyDescent="0.2">
      <c r="C8" s="36" t="s">
        <v>8</v>
      </c>
      <c r="D8" s="37">
        <v>0.375</v>
      </c>
      <c r="E8" s="9"/>
    </row>
    <row r="9" spans="1:12" s="15" customFormat="1" ht="40.5" customHeight="1" x14ac:dyDescent="0.2">
      <c r="B9" s="21" t="s">
        <v>5</v>
      </c>
      <c r="C9" s="22" t="s">
        <v>1</v>
      </c>
      <c r="D9" s="23" t="s">
        <v>13</v>
      </c>
      <c r="E9" s="24" t="s">
        <v>7</v>
      </c>
      <c r="F9" s="25" t="s">
        <v>0</v>
      </c>
      <c r="G9" s="25" t="s">
        <v>9</v>
      </c>
      <c r="H9" s="24" t="s">
        <v>14</v>
      </c>
      <c r="I9" s="25" t="s">
        <v>2</v>
      </c>
      <c r="J9" s="25" t="s">
        <v>11</v>
      </c>
      <c r="K9" s="25" t="s">
        <v>3</v>
      </c>
    </row>
    <row r="10" spans="1:12" s="5" customFormat="1" ht="25.5" customHeight="1" x14ac:dyDescent="0.2">
      <c r="B10" s="26">
        <v>1</v>
      </c>
      <c r="C10" s="27" t="s">
        <v>19</v>
      </c>
      <c r="D10" s="28">
        <v>19.53</v>
      </c>
      <c r="E10" s="29">
        <v>4</v>
      </c>
      <c r="F10" s="30">
        <f t="shared" ref="F10:F16" si="0">D10/E10/24</f>
        <v>0.20343750000000002</v>
      </c>
      <c r="G10" s="34">
        <f>+D8+F10</f>
        <v>0.57843750000000005</v>
      </c>
      <c r="H10" s="31">
        <v>1.0416666666666666E-2</v>
      </c>
      <c r="I10" s="30">
        <f>G10+H10</f>
        <v>0.58885416666666668</v>
      </c>
      <c r="J10" s="32">
        <v>0.63541666666666663</v>
      </c>
      <c r="K10" s="33">
        <f>+F10+H10</f>
        <v>0.21385416666666668</v>
      </c>
      <c r="L10" s="10"/>
    </row>
    <row r="11" spans="1:12" s="5" customFormat="1" ht="25.5" customHeight="1" x14ac:dyDescent="0.2">
      <c r="B11" s="26">
        <v>2</v>
      </c>
      <c r="C11" s="27" t="s">
        <v>19</v>
      </c>
      <c r="D11" s="28">
        <v>17.170000000000002</v>
      </c>
      <c r="E11" s="29">
        <v>4</v>
      </c>
      <c r="F11" s="30">
        <f t="shared" si="0"/>
        <v>0.17885416666666668</v>
      </c>
      <c r="G11" s="34">
        <f>+I10+F11</f>
        <v>0.76770833333333333</v>
      </c>
      <c r="H11" s="31">
        <v>1.0416666666666666E-2</v>
      </c>
      <c r="I11" s="30">
        <f t="shared" ref="I11:I15" si="1">+G11+H11</f>
        <v>0.77812499999999996</v>
      </c>
      <c r="J11" s="32">
        <v>0.77083333333333337</v>
      </c>
      <c r="K11" s="33">
        <f t="shared" ref="K11:K16" si="2">+K10+F11+H11</f>
        <v>0.40312500000000001</v>
      </c>
    </row>
    <row r="12" spans="1:12" s="5" customFormat="1" ht="25.5" customHeight="1" x14ac:dyDescent="0.2">
      <c r="B12" s="26">
        <v>3</v>
      </c>
      <c r="C12" s="27" t="s">
        <v>12</v>
      </c>
      <c r="D12" s="28">
        <v>14.2</v>
      </c>
      <c r="E12" s="29">
        <v>3</v>
      </c>
      <c r="F12" s="30">
        <f t="shared" si="0"/>
        <v>0.19722222222222222</v>
      </c>
      <c r="G12" s="34">
        <f t="shared" ref="G12:G16" si="3">+I11+F12</f>
        <v>0.97534722222222214</v>
      </c>
      <c r="H12" s="31">
        <v>1.0416666666666666E-2</v>
      </c>
      <c r="I12" s="30">
        <f t="shared" si="1"/>
        <v>0.98576388888888877</v>
      </c>
      <c r="J12" s="32">
        <v>0.90625</v>
      </c>
      <c r="K12" s="33">
        <f t="shared" si="2"/>
        <v>0.61076388888888888</v>
      </c>
    </row>
    <row r="13" spans="1:12" s="5" customFormat="1" ht="25.5" customHeight="1" x14ac:dyDescent="0.2">
      <c r="B13" s="26">
        <v>4</v>
      </c>
      <c r="C13" s="27" t="s">
        <v>20</v>
      </c>
      <c r="D13" s="28">
        <v>12.75</v>
      </c>
      <c r="E13" s="29">
        <v>3</v>
      </c>
      <c r="F13" s="30">
        <f t="shared" si="0"/>
        <v>0.17708333333333334</v>
      </c>
      <c r="G13" s="34">
        <f t="shared" si="3"/>
        <v>1.1628472222222221</v>
      </c>
      <c r="H13" s="31">
        <v>1.3888888888888888E-2</v>
      </c>
      <c r="I13" s="30">
        <f>+G13+H13</f>
        <v>1.176736111111111</v>
      </c>
      <c r="J13" s="32">
        <v>0.22916666666666666</v>
      </c>
      <c r="K13" s="33">
        <f t="shared" si="2"/>
        <v>0.80173611111111109</v>
      </c>
    </row>
    <row r="14" spans="1:12" s="5" customFormat="1" ht="25.5" customHeight="1" x14ac:dyDescent="0.2">
      <c r="B14" s="26">
        <v>5</v>
      </c>
      <c r="C14" s="27" t="s">
        <v>20</v>
      </c>
      <c r="D14" s="28">
        <v>12.92</v>
      </c>
      <c r="E14" s="29">
        <v>3</v>
      </c>
      <c r="F14" s="30">
        <f t="shared" si="0"/>
        <v>0.17944444444444443</v>
      </c>
      <c r="G14" s="34">
        <f t="shared" si="3"/>
        <v>1.3561805555555555</v>
      </c>
      <c r="H14" s="31">
        <v>1.3888888888888888E-2</v>
      </c>
      <c r="I14" s="30">
        <f t="shared" si="1"/>
        <v>1.3700694444444443</v>
      </c>
      <c r="J14" s="32">
        <v>0.375</v>
      </c>
      <c r="K14" s="33">
        <f t="shared" si="2"/>
        <v>0.99506944444444434</v>
      </c>
    </row>
    <row r="15" spans="1:12" s="5" customFormat="1" ht="25.5" customHeight="1" x14ac:dyDescent="0.2">
      <c r="B15" s="26">
        <v>6</v>
      </c>
      <c r="C15" s="27" t="s">
        <v>21</v>
      </c>
      <c r="D15" s="28">
        <v>8.9700000000000006</v>
      </c>
      <c r="E15" s="29">
        <v>3</v>
      </c>
      <c r="F15" s="30">
        <f t="shared" si="0"/>
        <v>0.12458333333333334</v>
      </c>
      <c r="G15" s="34">
        <f t="shared" si="3"/>
        <v>1.4946527777777776</v>
      </c>
      <c r="H15" s="31">
        <v>1.3888888888888888E-2</v>
      </c>
      <c r="I15" s="30">
        <f t="shared" si="1"/>
        <v>1.5085416666666664</v>
      </c>
      <c r="J15" s="32">
        <v>0.54166666666666663</v>
      </c>
      <c r="K15" s="33">
        <f>+K14+F15+H15</f>
        <v>1.1335416666666664</v>
      </c>
    </row>
    <row r="16" spans="1:12" s="5" customFormat="1" ht="25.5" customHeight="1" x14ac:dyDescent="0.2">
      <c r="B16" s="26">
        <v>7</v>
      </c>
      <c r="C16" s="27" t="s">
        <v>12</v>
      </c>
      <c r="D16" s="28">
        <v>11.49</v>
      </c>
      <c r="E16" s="29">
        <v>3</v>
      </c>
      <c r="F16" s="30">
        <f t="shared" si="0"/>
        <v>0.15958333333333333</v>
      </c>
      <c r="G16" s="34">
        <f t="shared" si="3"/>
        <v>1.6681249999999999</v>
      </c>
      <c r="H16" s="35"/>
      <c r="I16" s="32"/>
      <c r="J16" s="32">
        <v>0.70833333333333337</v>
      </c>
      <c r="K16" s="33">
        <f t="shared" si="2"/>
        <v>1.2931249999999999</v>
      </c>
    </row>
    <row r="17" spans="2:11" s="5" customFormat="1" ht="27.75" customHeight="1" x14ac:dyDescent="0.2">
      <c r="B17" s="38"/>
      <c r="C17" s="39"/>
      <c r="D17" s="40"/>
      <c r="E17" s="41" t="s">
        <v>17</v>
      </c>
      <c r="F17" s="42">
        <f>SUM(F10:F16)</f>
        <v>1.2202083333333333</v>
      </c>
      <c r="G17" s="43" t="s">
        <v>18</v>
      </c>
      <c r="H17" s="44">
        <f>SUM(H10:H16)</f>
        <v>7.2916666666666657E-2</v>
      </c>
      <c r="I17" s="45"/>
      <c r="J17" s="46" t="s">
        <v>10</v>
      </c>
      <c r="K17" s="47">
        <f>+F17+H17</f>
        <v>1.2931250000000001</v>
      </c>
    </row>
    <row r="18" spans="2:11" s="5" customFormat="1" ht="31.5" customHeight="1" x14ac:dyDescent="0.2">
      <c r="C18" s="14"/>
      <c r="D18" s="11"/>
      <c r="E18" s="8"/>
      <c r="F18" s="8"/>
      <c r="I18" s="12"/>
      <c r="K18" s="13"/>
    </row>
    <row r="19" spans="2:11" s="5" customFormat="1" ht="24" customHeight="1" x14ac:dyDescent="0.2">
      <c r="D19" s="11"/>
      <c r="F19" s="12"/>
      <c r="G19" s="12"/>
      <c r="H19" s="12"/>
      <c r="I19" s="12"/>
      <c r="K19" s="13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TWMadrid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ohernandez</cp:lastModifiedBy>
  <cp:lastPrinted>2009-10-21T03:13:21Z</cp:lastPrinted>
  <dcterms:created xsi:type="dcterms:W3CDTF">2008-03-25T05:45:35Z</dcterms:created>
  <dcterms:modified xsi:type="dcterms:W3CDTF">2018-05-02T10:54:58Z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